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Continuous Resources\Peer  Assessment\Peer Assessment in Groups\PA group examples\"/>
    </mc:Choice>
  </mc:AlternateContent>
  <bookViews>
    <workbookView xWindow="0" yWindow="0" windowWidth="23040" windowHeight="9408" activeTab="1"/>
  </bookViews>
  <sheets>
    <sheet name="PA grading-Asgmt % calculation" sheetId="2" r:id="rId1"/>
    <sheet name="PA grading-Factor calculation"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J8" i="1"/>
  <c r="J9" i="1"/>
  <c r="J6" i="1"/>
  <c r="G10" i="2" l="1"/>
  <c r="J10" i="2" s="1"/>
  <c r="G11" i="2"/>
  <c r="I11" i="2" s="1"/>
  <c r="G9" i="2"/>
  <c r="I9" i="2" s="1"/>
  <c r="G8" i="2"/>
  <c r="J8" i="2" s="1"/>
  <c r="J11" i="2" l="1"/>
  <c r="H11" i="2"/>
  <c r="I8" i="2"/>
  <c r="H9" i="2"/>
  <c r="J9" i="2"/>
  <c r="H8" i="2"/>
  <c r="I10" i="2"/>
  <c r="H10" i="2"/>
  <c r="G9" i="1"/>
  <c r="G8" i="1"/>
  <c r="G7" i="1"/>
  <c r="G6" i="1"/>
  <c r="K7" i="1"/>
  <c r="K9" i="1"/>
  <c r="G10" i="1" l="1"/>
  <c r="H8" i="1" s="1"/>
  <c r="K8" i="1" s="1"/>
  <c r="I8" i="1" l="1"/>
  <c r="H9" i="1"/>
  <c r="I9" i="1" s="1"/>
  <c r="H6" i="1"/>
  <c r="I6" i="1" s="1"/>
  <c r="H7" i="1"/>
  <c r="I7" i="1" s="1"/>
  <c r="K6" i="1" l="1"/>
</calcChain>
</file>

<file path=xl/sharedStrings.xml><?xml version="1.0" encoding="utf-8"?>
<sst xmlns="http://schemas.openxmlformats.org/spreadsheetml/2006/main" count="77" uniqueCount="52">
  <si>
    <t>Team average</t>
  </si>
  <si>
    <t>Fatameh</t>
  </si>
  <si>
    <t>Ali</t>
  </si>
  <si>
    <t>Robin</t>
  </si>
  <si>
    <t>Sujong</t>
  </si>
  <si>
    <t>Team member names</t>
  </si>
  <si>
    <t>Team member rating 2</t>
  </si>
  <si>
    <t>Team member rating 3</t>
  </si>
  <si>
    <t>Individual average</t>
  </si>
  <si>
    <t>Team member rating 4</t>
  </si>
  <si>
    <t>Team assignment grade</t>
  </si>
  <si>
    <t xml:space="preserve">Team member names </t>
  </si>
  <si>
    <t>Team member rating 1 (self -assessment)</t>
  </si>
  <si>
    <t xml:space="preserve">Individual assignment grade </t>
  </si>
  <si>
    <t>(.95 x team assignment grade) + (.05 x individual average of self and peer assessments)</t>
  </si>
  <si>
    <t>Example: Fatameh: (.95 x 77) + (.05 x 85) = 73.15 + 4.25 = 77.4</t>
  </si>
  <si>
    <t>(.9 x team assignment grade) + (.1 x individual average of self and peer assessments)</t>
  </si>
  <si>
    <t>Example: Fatameh: (.9 x 77) + (.1 x 85) = 69.3 + 8.5 = 77.8</t>
  </si>
  <si>
    <t>(.75 x team assignment grade) + (.25 x individual average of self and peer assessments)</t>
  </si>
  <si>
    <t>Example: Fatameh: (.75 x 77) + (.25 x 85) = 57.75 + 21.25 = 79</t>
  </si>
  <si>
    <t>Team member rating 1 (self- assessment)</t>
  </si>
  <si>
    <t>Individual assignment grade</t>
  </si>
  <si>
    <t>Raw adjustment factor</t>
  </si>
  <si>
    <t>Calculation steps</t>
  </si>
  <si>
    <t>Column</t>
  </si>
  <si>
    <t>Example: Fatemeh</t>
  </si>
  <si>
    <t>95, 77, 87, 81</t>
  </si>
  <si>
    <t>(95 + 77 + 87 + 81)/4 = 85</t>
  </si>
  <si>
    <t>(85 + 85.3 + 82.8 + 69.5)/4 = 80.7</t>
  </si>
  <si>
    <t>85/80.7 = 1.05</t>
  </si>
  <si>
    <t>77 x 1.05 = 80.1</t>
  </si>
  <si>
    <t>1. Determine a grade for the team’s assignment.</t>
  </si>
  <si>
    <t>2. Ask students to rate each other and themselves. Enter student ratings.</t>
  </si>
  <si>
    <t>3. Calculate the average for each individual’s student rating by summing columns 2 for that student and dividing the result by the number of students in the team.</t>
  </si>
  <si>
    <t>4. Calculate a team average by adding all individual averages (column 3) and dividing the result by the number of students in the team. Enter that number in a separate column.</t>
  </si>
  <si>
    <t>5. Calculate the adjustment factor for each student by dividing the individual average (column 3) by the team average (column 4). Enter that number in a separate column.</t>
  </si>
  <si>
    <t>6. Calculate the individual assignment grade by multiplying the team assignment grade (column 1) by the adjustment factor (column 5). Enter that number in a separate column.</t>
  </si>
  <si>
    <t>77</t>
  </si>
  <si>
    <t>Here are two examples of how peer assessment of teamwork can be calculated:</t>
  </si>
  <si>
    <r>
      <t xml:space="preserve">The </t>
    </r>
    <r>
      <rPr>
        <b/>
        <sz val="11"/>
        <color theme="1"/>
        <rFont val="Calibri"/>
        <family val="2"/>
        <scheme val="minor"/>
      </rPr>
      <t>first tab</t>
    </r>
    <r>
      <rPr>
        <sz val="11"/>
        <color theme="1"/>
        <rFont val="Calibri"/>
        <family val="2"/>
        <scheme val="minor"/>
      </rPr>
      <t xml:space="preserve">, </t>
    </r>
    <r>
      <rPr>
        <b/>
        <sz val="11"/>
        <color theme="1"/>
        <rFont val="Calibri"/>
        <family val="2"/>
        <scheme val="minor"/>
      </rPr>
      <t>PA grading - Assignment % calculation</t>
    </r>
    <r>
      <rPr>
        <sz val="11"/>
        <color theme="1"/>
        <rFont val="Calibri"/>
        <family val="2"/>
        <scheme val="minor"/>
      </rPr>
      <t>, illustrates how a student’s grade may be composed of a group grade (the same grade is assigned to all group members) plus an individual grade (each student’s individual grade is assigned based on peer assessments). Sample calculations that illustrate varying ranges of impact on students’ grades when PA is based on different assignment percent calculations are provided.</t>
    </r>
  </si>
  <si>
    <r>
      <t xml:space="preserve">The </t>
    </r>
    <r>
      <rPr>
        <b/>
        <sz val="11"/>
        <color theme="1"/>
        <rFont val="Calibri"/>
        <family val="2"/>
        <scheme val="minor"/>
      </rPr>
      <t>second tab</t>
    </r>
    <r>
      <rPr>
        <sz val="11"/>
        <color theme="1"/>
        <rFont val="Calibri"/>
        <family val="2"/>
        <scheme val="minor"/>
      </rPr>
      <t xml:space="preserve">, </t>
    </r>
    <r>
      <rPr>
        <b/>
        <sz val="11"/>
        <color theme="1"/>
        <rFont val="Calibri"/>
        <family val="2"/>
        <scheme val="minor"/>
      </rPr>
      <t>PA grading - Factor calculation</t>
    </r>
    <r>
      <rPr>
        <sz val="11"/>
        <color theme="1"/>
        <rFont val="Calibri"/>
        <family val="2"/>
        <scheme val="minor"/>
      </rPr>
      <t>, offers sample calculations that illustrate varying ranges of impact on students’ grades when PA is based on an adjustment factor calculation. Sample calculations that illustrate varying ranges of impact on students’ grades when PA is based on different assignment percent calculations are provided.</t>
    </r>
  </si>
  <si>
    <t>Column 1</t>
  </si>
  <si>
    <t>Column 2</t>
  </si>
  <si>
    <t>Column 3</t>
  </si>
  <si>
    <t>Column 4</t>
  </si>
  <si>
    <t>Column 5</t>
  </si>
  <si>
    <t>Column 6</t>
  </si>
  <si>
    <t xml:space="preserve">Example calculations when PA counts for 5%, 10% or 25% of a student’s assignment grade: </t>
  </si>
  <si>
    <t>Final adjustment factor</t>
  </si>
  <si>
    <r>
      <t xml:space="preserve">The </t>
    </r>
    <r>
      <rPr>
        <b/>
        <sz val="11"/>
        <color theme="1"/>
        <rFont val="Calibri"/>
        <family val="2"/>
        <scheme val="minor"/>
      </rPr>
      <t>second tab</t>
    </r>
    <r>
      <rPr>
        <sz val="11"/>
        <color theme="1"/>
        <rFont val="Calibri"/>
        <family val="2"/>
        <scheme val="minor"/>
      </rPr>
      <t xml:space="preserve">, </t>
    </r>
    <r>
      <rPr>
        <b/>
        <sz val="11"/>
        <color theme="1"/>
        <rFont val="Calibri"/>
        <family val="2"/>
        <scheme val="minor"/>
      </rPr>
      <t>PA grading - Factor calculation</t>
    </r>
    <r>
      <rPr>
        <sz val="11"/>
        <color theme="1"/>
        <rFont val="Calibri"/>
        <family val="2"/>
        <scheme val="minor"/>
      </rPr>
      <t>, offers sample calculations that illustrate varying ranges of impact on students’ grades when PA is based on an adjustment factor* calculation. Sample calculations that illustrate varying ranges of impact on students’ grades when PA is based on different assignment percent calculations are provided.</t>
    </r>
  </si>
  <si>
    <r>
      <t xml:space="preserve">*Adapted from Oakley, B., Felder, R. M., Brent, R., &amp; Elhajj, I. (2004). Turning student groups into effective teams. </t>
    </r>
    <r>
      <rPr>
        <i/>
        <sz val="11"/>
        <color theme="1"/>
        <rFont val="Calibri"/>
        <family val="2"/>
        <scheme val="minor"/>
      </rPr>
      <t>Journal of Student Centered Learning, 2</t>
    </r>
    <r>
      <rPr>
        <sz val="11"/>
        <color theme="1"/>
        <rFont val="Calibri"/>
        <family val="2"/>
        <scheme val="minor"/>
      </rPr>
      <t>(1), 9-34. Retrieved from http://www4.ncsu.edu/unity/lockers/users/f/felder/public/Papers/Oakley-paper(JSCL).pdf</t>
    </r>
  </si>
  <si>
    <r>
      <t>The adjustment factor determines how far apart a student’s individual assignment grade is from the team assignment grade. To limit the impact of student ratings on their peers’ assignment grades, instructors can set maximum and minimum adjustment factors. For example, some authors have recommended that the</t>
    </r>
    <r>
      <rPr>
        <i/>
        <sz val="11"/>
        <color theme="1"/>
        <rFont val="Calibri"/>
        <family val="2"/>
        <scheme val="minor"/>
      </rPr>
      <t xml:space="preserve"> maximum</t>
    </r>
    <r>
      <rPr>
        <sz val="11"/>
        <color theme="1"/>
        <rFont val="Calibri"/>
        <family val="2"/>
        <scheme val="minor"/>
      </rPr>
      <t xml:space="preserve"> adjustment factor be set at 1.05 in cases where the calculated number exceeds 1.05.24 An instructor at our university has recommended that a minimum adjustment factor be set at .95 in cases where the calculated number is lower than .95.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</si>
</sst>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8"/>
      <color rgb="FF000000"/>
      <name val="Calibri"/>
      <family val="2"/>
    </font>
    <font>
      <sz val="14"/>
      <color theme="1"/>
      <name val="Calibri"/>
      <family val="2"/>
    </font>
    <font>
      <b/>
      <sz val="14"/>
      <color rgb="FF000000"/>
      <name val="Calibri"/>
      <family val="2"/>
    </font>
    <font>
      <sz val="14"/>
      <color rgb="FF000000"/>
      <name val="Calibri"/>
      <family val="2"/>
    </font>
    <font>
      <sz val="11"/>
      <color rgb="FF000000"/>
      <name val="Calibri"/>
      <family val="2"/>
      <scheme val="minor"/>
    </font>
    <font>
      <b/>
      <sz val="11"/>
      <color rgb="FF000000"/>
      <name val="Calibri"/>
      <family val="2"/>
      <scheme val="minor"/>
    </font>
    <font>
      <b/>
      <sz val="11"/>
      <color theme="1"/>
      <name val="Calibri"/>
      <family val="2"/>
      <scheme val="minor"/>
    </font>
    <font>
      <sz val="11"/>
      <color rgb="FF000000"/>
      <name val="Calibri"/>
      <family val="2"/>
    </font>
    <font>
      <b/>
      <sz val="11"/>
      <color rgb="FF000000"/>
      <name val="Calibri"/>
      <family val="2"/>
    </font>
    <font>
      <b/>
      <sz val="8"/>
      <color theme="1"/>
      <name val="Calibri"/>
      <family val="2"/>
    </font>
    <font>
      <i/>
      <sz val="11"/>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xf numFmtId="0" fontId="2" fillId="0" borderId="0" xfId="0" applyFont="1" applyAlignment="1">
      <alignment vertical="center" wrapText="1"/>
    </xf>
    <xf numFmtId="0" fontId="0" fillId="0" borderId="0" xfId="0" applyFont="1"/>
    <xf numFmtId="0" fontId="4" fillId="0" borderId="1" xfId="0" applyFont="1" applyBorder="1" applyAlignment="1">
      <alignment vertical="center" wrapText="1"/>
    </xf>
    <xf numFmtId="0" fontId="4"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9" fontId="6" fillId="0" borderId="0" xfId="0" applyNumberFormat="1" applyFont="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vertical="center" wrapText="1"/>
    </xf>
    <xf numFmtId="0" fontId="1" fillId="0" borderId="0" xfId="0" applyFont="1" applyBorder="1" applyAlignment="1">
      <alignment vertical="center" wrapText="1"/>
    </xf>
    <xf numFmtId="2" fontId="1" fillId="0" borderId="0" xfId="0" applyNumberFormat="1" applyFont="1" applyBorder="1" applyAlignment="1">
      <alignment vertical="center" wrapText="1"/>
    </xf>
    <xf numFmtId="164" fontId="1" fillId="0" borderId="1" xfId="0" applyNumberFormat="1" applyFont="1" applyBorder="1" applyAlignment="1">
      <alignment vertical="center" wrapText="1"/>
    </xf>
    <xf numFmtId="164" fontId="1" fillId="0" borderId="0" xfId="0" applyNumberFormat="1" applyFont="1" applyBorder="1" applyAlignment="1">
      <alignment vertical="center" wrapText="1"/>
    </xf>
    <xf numFmtId="1" fontId="1"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4" fillId="0" borderId="0" xfId="0" applyNumberFormat="1" applyFont="1" applyAlignment="1">
      <alignment vertical="center" wrapText="1"/>
    </xf>
    <xf numFmtId="2" fontId="1"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0" fillId="0" borderId="0" xfId="0" applyAlignment="1">
      <alignment vertical="top"/>
    </xf>
    <xf numFmtId="0" fontId="0" fillId="0" borderId="0" xfId="0" applyFont="1" applyAlignment="1">
      <alignment vertical="top"/>
    </xf>
    <xf numFmtId="0" fontId="0" fillId="0" borderId="2" xfId="0" applyFont="1" applyBorder="1" applyAlignment="1">
      <alignment vertical="top"/>
    </xf>
    <xf numFmtId="0" fontId="7" fillId="0" borderId="2" xfId="0" applyFont="1" applyBorder="1" applyAlignment="1">
      <alignment horizontal="center" vertical="top"/>
    </xf>
    <xf numFmtId="0" fontId="7" fillId="0" borderId="2" xfId="0" applyFont="1" applyBorder="1" applyAlignment="1">
      <alignment vertical="top"/>
    </xf>
    <xf numFmtId="0" fontId="7" fillId="0" borderId="2" xfId="0" applyFont="1" applyBorder="1" applyAlignment="1">
      <alignment horizontal="left" vertical="top"/>
    </xf>
    <xf numFmtId="0" fontId="9" fillId="0" borderId="2" xfId="0" applyFont="1" applyFill="1" applyBorder="1" applyAlignment="1">
      <alignment vertical="top"/>
    </xf>
    <xf numFmtId="1" fontId="8" fillId="0" borderId="0" xfId="0" applyNumberFormat="1" applyFont="1" applyFill="1" applyBorder="1" applyAlignment="1">
      <alignment horizontal="center" vertical="center" wrapText="1"/>
    </xf>
    <xf numFmtId="0" fontId="0" fillId="0" borderId="0" xfId="0" quotePrefix="1" applyFont="1" applyAlignment="1"/>
    <xf numFmtId="0" fontId="0" fillId="0" borderId="0" xfId="0" applyFont="1" applyBorder="1" applyAlignment="1">
      <alignment vertical="top"/>
    </xf>
    <xf numFmtId="0" fontId="10" fillId="0" borderId="1" xfId="0" applyFont="1" applyBorder="1" applyAlignment="1">
      <alignment horizontal="right" vertical="center" wrapText="1"/>
    </xf>
    <xf numFmtId="0" fontId="4" fillId="0" borderId="1" xfId="0" applyFont="1" applyBorder="1" applyAlignment="1">
      <alignment horizontal="center"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0" fillId="0" borderId="0" xfId="0" applyAlignment="1">
      <alignment vertical="top" wrapText="1"/>
    </xf>
    <xf numFmtId="0" fontId="0"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7" zoomScale="160" zoomScaleNormal="160" workbookViewId="0">
      <selection activeCell="J10" sqref="J10"/>
    </sheetView>
  </sheetViews>
  <sheetFormatPr defaultRowHeight="14.4" x14ac:dyDescent="0.3"/>
  <cols>
    <col min="1" max="10" width="10.6640625" style="3" customWidth="1"/>
  </cols>
  <sheetData>
    <row r="1" spans="1:12" ht="24" customHeight="1" x14ac:dyDescent="0.3">
      <c r="A1" s="22" t="s">
        <v>38</v>
      </c>
      <c r="C1" s="23"/>
    </row>
    <row r="2" spans="1:12" ht="69.599999999999994" customHeight="1" x14ac:dyDescent="0.3">
      <c r="A2" s="34" t="s">
        <v>39</v>
      </c>
      <c r="B2" s="34"/>
      <c r="C2" s="34"/>
      <c r="D2" s="34"/>
      <c r="E2" s="34"/>
      <c r="F2" s="34"/>
      <c r="G2" s="34"/>
      <c r="H2" s="34"/>
      <c r="I2" s="34"/>
      <c r="J2" s="34"/>
      <c r="K2" s="34"/>
      <c r="L2" s="34"/>
    </row>
    <row r="3" spans="1:12" ht="69.599999999999994" customHeight="1" x14ac:dyDescent="0.3">
      <c r="A3" s="34" t="s">
        <v>40</v>
      </c>
      <c r="B3" s="34"/>
      <c r="C3" s="34"/>
      <c r="D3" s="34"/>
      <c r="E3" s="34"/>
      <c r="F3" s="34"/>
      <c r="G3" s="34"/>
      <c r="H3" s="34"/>
      <c r="I3" s="34"/>
      <c r="J3" s="34"/>
      <c r="K3" s="34"/>
      <c r="L3" s="34"/>
    </row>
    <row r="4" spans="1:12" ht="36" x14ac:dyDescent="0.3">
      <c r="A4" s="35"/>
      <c r="B4" s="33" t="s">
        <v>41</v>
      </c>
      <c r="C4" s="33" t="s">
        <v>42</v>
      </c>
      <c r="D4" s="33" t="s">
        <v>42</v>
      </c>
      <c r="E4" s="33" t="s">
        <v>42</v>
      </c>
      <c r="F4" s="33" t="s">
        <v>42</v>
      </c>
      <c r="G4" s="33" t="s">
        <v>43</v>
      </c>
      <c r="H4" s="5" t="s">
        <v>44</v>
      </c>
      <c r="I4" s="21" t="s">
        <v>44</v>
      </c>
      <c r="J4" s="21" t="s">
        <v>44</v>
      </c>
    </row>
    <row r="5" spans="1:12" ht="18" x14ac:dyDescent="0.3">
      <c r="A5" s="35"/>
      <c r="B5" s="33"/>
      <c r="C5" s="33"/>
      <c r="D5" s="33"/>
      <c r="E5" s="33"/>
      <c r="F5" s="33"/>
      <c r="G5" s="33"/>
      <c r="H5" s="6">
        <v>0.05</v>
      </c>
      <c r="I5" s="6">
        <v>0.1</v>
      </c>
      <c r="J5" s="6">
        <v>0.25</v>
      </c>
    </row>
    <row r="6" spans="1:12" ht="141" customHeight="1" x14ac:dyDescent="0.3">
      <c r="A6" s="37" t="s">
        <v>11</v>
      </c>
      <c r="B6" s="37" t="s">
        <v>10</v>
      </c>
      <c r="C6" s="36" t="s">
        <v>12</v>
      </c>
      <c r="D6" s="36" t="s">
        <v>6</v>
      </c>
      <c r="E6" s="36" t="s">
        <v>7</v>
      </c>
      <c r="F6" s="36" t="s">
        <v>9</v>
      </c>
      <c r="G6" s="36" t="s">
        <v>8</v>
      </c>
      <c r="H6" s="36" t="s">
        <v>13</v>
      </c>
      <c r="I6" s="36" t="s">
        <v>13</v>
      </c>
      <c r="J6" s="36" t="s">
        <v>13</v>
      </c>
    </row>
    <row r="7" spans="1:12" ht="57.6" customHeight="1" x14ac:dyDescent="0.3">
      <c r="A7" s="37"/>
      <c r="B7" s="37"/>
      <c r="C7" s="36"/>
      <c r="D7" s="36"/>
      <c r="E7" s="36"/>
      <c r="F7" s="36"/>
      <c r="G7" s="36"/>
      <c r="H7" s="36"/>
      <c r="I7" s="36"/>
      <c r="J7" s="36"/>
    </row>
    <row r="8" spans="1:12" ht="24" customHeight="1" x14ac:dyDescent="0.3">
      <c r="A8" s="4" t="s">
        <v>1</v>
      </c>
      <c r="B8" s="4">
        <v>77</v>
      </c>
      <c r="C8" s="4">
        <v>95</v>
      </c>
      <c r="D8" s="4">
        <v>77</v>
      </c>
      <c r="E8" s="4">
        <v>87</v>
      </c>
      <c r="F8" s="4">
        <v>81</v>
      </c>
      <c r="G8" s="18">
        <f>AVERAGE(C8:F8)</f>
        <v>85</v>
      </c>
      <c r="H8" s="18">
        <f>(0.95*B8)+(0.05*G8)</f>
        <v>77.399999999999991</v>
      </c>
      <c r="I8" s="18">
        <f>(0.9*B8)+(0.1*G8)</f>
        <v>77.8</v>
      </c>
      <c r="J8" s="18">
        <f>(0.75*B8)+(0.25*G8)</f>
        <v>79</v>
      </c>
    </row>
    <row r="9" spans="1:12" ht="24" customHeight="1" x14ac:dyDescent="0.3">
      <c r="A9" s="4" t="s">
        <v>2</v>
      </c>
      <c r="B9" s="4">
        <v>77</v>
      </c>
      <c r="C9" s="4">
        <v>88</v>
      </c>
      <c r="D9" s="4">
        <v>78</v>
      </c>
      <c r="E9" s="4">
        <v>95</v>
      </c>
      <c r="F9" s="4">
        <v>80</v>
      </c>
      <c r="G9" s="18">
        <f>AVERAGE(C9:F9)</f>
        <v>85.25</v>
      </c>
      <c r="H9" s="18">
        <f t="shared" ref="H9:H11" si="0">(0.95*B9)+(0.05*G9)</f>
        <v>77.412499999999994</v>
      </c>
      <c r="I9" s="18">
        <f t="shared" ref="I9:I11" si="1">(0.9*B9)+(0.1*G9)</f>
        <v>77.825000000000003</v>
      </c>
      <c r="J9" s="18">
        <f t="shared" ref="J9:J11" si="2">(0.75*B9)+(0.25*G9)</f>
        <v>79.0625</v>
      </c>
    </row>
    <row r="10" spans="1:12" ht="24" customHeight="1" x14ac:dyDescent="0.3">
      <c r="A10" s="4" t="s">
        <v>3</v>
      </c>
      <c r="B10" s="4">
        <v>77</v>
      </c>
      <c r="C10" s="4">
        <v>91</v>
      </c>
      <c r="D10" s="4">
        <v>90</v>
      </c>
      <c r="E10" s="4">
        <v>68</v>
      </c>
      <c r="F10" s="4">
        <v>82</v>
      </c>
      <c r="G10" s="18">
        <f t="shared" ref="G10:G11" si="3">AVERAGE(C10:F10)</f>
        <v>82.75</v>
      </c>
      <c r="H10" s="18">
        <f t="shared" si="0"/>
        <v>77.287499999999994</v>
      </c>
      <c r="I10" s="18">
        <f t="shared" si="1"/>
        <v>77.575000000000003</v>
      </c>
      <c r="J10" s="18">
        <f t="shared" si="2"/>
        <v>78.4375</v>
      </c>
    </row>
    <row r="11" spans="1:12" ht="24" customHeight="1" x14ac:dyDescent="0.3">
      <c r="A11" s="4" t="s">
        <v>4</v>
      </c>
      <c r="B11" s="4">
        <v>77</v>
      </c>
      <c r="C11" s="4">
        <v>76</v>
      </c>
      <c r="D11" s="4">
        <v>68</v>
      </c>
      <c r="E11" s="4">
        <v>71</v>
      </c>
      <c r="F11" s="4">
        <v>63</v>
      </c>
      <c r="G11" s="18">
        <f t="shared" si="3"/>
        <v>69.5</v>
      </c>
      <c r="H11" s="18">
        <f t="shared" si="0"/>
        <v>76.624999999999986</v>
      </c>
      <c r="I11" s="18">
        <f t="shared" si="1"/>
        <v>76.25</v>
      </c>
      <c r="J11" s="18">
        <f t="shared" si="2"/>
        <v>75.125</v>
      </c>
    </row>
    <row r="12" spans="1:12" ht="24" customHeight="1" x14ac:dyDescent="0.3">
      <c r="A12" s="2"/>
      <c r="B12" s="2"/>
      <c r="C12" s="2"/>
      <c r="D12" s="2"/>
      <c r="E12" s="2"/>
      <c r="F12" s="2"/>
      <c r="G12" s="19">
        <v>80.7</v>
      </c>
      <c r="H12" s="2"/>
      <c r="I12" s="2"/>
      <c r="J12" s="2"/>
    </row>
    <row r="14" spans="1:12" x14ac:dyDescent="0.3">
      <c r="A14" s="7" t="s">
        <v>47</v>
      </c>
      <c r="B14"/>
    </row>
    <row r="15" spans="1:12" x14ac:dyDescent="0.3">
      <c r="A15" s="7"/>
      <c r="B15"/>
    </row>
    <row r="16" spans="1:12" x14ac:dyDescent="0.3">
      <c r="A16" s="9">
        <v>0.05</v>
      </c>
      <c r="B16" s="7" t="s">
        <v>14</v>
      </c>
    </row>
    <row r="17" spans="1:2" x14ac:dyDescent="0.3">
      <c r="A17" s="7" t="s">
        <v>15</v>
      </c>
      <c r="B17"/>
    </row>
    <row r="18" spans="1:2" x14ac:dyDescent="0.3">
      <c r="A18" s="8"/>
      <c r="B18"/>
    </row>
    <row r="19" spans="1:2" x14ac:dyDescent="0.3">
      <c r="A19" s="9">
        <v>0.1</v>
      </c>
      <c r="B19" s="7" t="s">
        <v>16</v>
      </c>
    </row>
    <row r="20" spans="1:2" x14ac:dyDescent="0.3">
      <c r="A20" s="7" t="s">
        <v>17</v>
      </c>
      <c r="B20"/>
    </row>
    <row r="21" spans="1:2" x14ac:dyDescent="0.3">
      <c r="A21" s="8"/>
      <c r="B21"/>
    </row>
    <row r="22" spans="1:2" x14ac:dyDescent="0.3">
      <c r="A22" s="9">
        <v>0.25</v>
      </c>
      <c r="B22" s="7" t="s">
        <v>18</v>
      </c>
    </row>
    <row r="23" spans="1:2" x14ac:dyDescent="0.3">
      <c r="A23" s="7" t="s">
        <v>19</v>
      </c>
      <c r="B23"/>
    </row>
  </sheetData>
  <mergeCells count="19">
    <mergeCell ref="A6:A7"/>
    <mergeCell ref="B6:B7"/>
    <mergeCell ref="C6:C7"/>
    <mergeCell ref="D6:D7"/>
    <mergeCell ref="E6:E7"/>
    <mergeCell ref="H6:H7"/>
    <mergeCell ref="I6:I7"/>
    <mergeCell ref="J6:J7"/>
    <mergeCell ref="G4:G5"/>
    <mergeCell ref="F6:F7"/>
    <mergeCell ref="G6:G7"/>
    <mergeCell ref="C4:C5"/>
    <mergeCell ref="D4:D5"/>
    <mergeCell ref="E4:E5"/>
    <mergeCell ref="A2:L2"/>
    <mergeCell ref="A3:L3"/>
    <mergeCell ref="F4:F5"/>
    <mergeCell ref="A4:A5"/>
    <mergeCell ref="B4: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topLeftCell="A19" zoomScaleNormal="100" workbookViewId="0">
      <selection activeCell="I31" sqref="I31"/>
    </sheetView>
  </sheetViews>
  <sheetFormatPr defaultRowHeight="14.4" x14ac:dyDescent="0.3"/>
  <cols>
    <col min="1" max="1" width="8.6640625" customWidth="1"/>
    <col min="2" max="2" width="8.6640625" style="1" customWidth="1"/>
    <col min="3" max="9" width="8.6640625" customWidth="1"/>
    <col min="10" max="10" width="9.88671875" customWidth="1"/>
    <col min="11" max="11" width="8.6640625" customWidth="1"/>
    <col min="12" max="12" width="17.88671875" customWidth="1"/>
  </cols>
  <sheetData>
    <row r="1" spans="1:12" x14ac:dyDescent="0.3">
      <c r="A1" s="22" t="s">
        <v>38</v>
      </c>
      <c r="B1" s="3"/>
      <c r="C1" s="23"/>
      <c r="D1" s="3"/>
      <c r="E1" s="3"/>
      <c r="F1" s="3"/>
      <c r="G1" s="3"/>
      <c r="H1" s="3"/>
      <c r="I1" s="3"/>
      <c r="J1" s="3"/>
    </row>
    <row r="2" spans="1:12" ht="67.2" customHeight="1" x14ac:dyDescent="0.3">
      <c r="A2" s="34" t="s">
        <v>39</v>
      </c>
      <c r="B2" s="34"/>
      <c r="C2" s="34"/>
      <c r="D2" s="34"/>
      <c r="E2" s="34"/>
      <c r="F2" s="34"/>
      <c r="G2" s="34"/>
      <c r="H2" s="34"/>
      <c r="I2" s="34"/>
      <c r="J2" s="34"/>
      <c r="K2" s="34"/>
      <c r="L2" s="34"/>
    </row>
    <row r="3" spans="1:12" ht="69.599999999999994" customHeight="1" x14ac:dyDescent="0.3">
      <c r="A3" s="34" t="s">
        <v>49</v>
      </c>
      <c r="B3" s="34"/>
      <c r="C3" s="34"/>
      <c r="D3" s="34"/>
      <c r="E3" s="34"/>
      <c r="F3" s="34"/>
      <c r="G3" s="34"/>
      <c r="H3" s="34"/>
      <c r="I3" s="34"/>
      <c r="J3" s="34"/>
      <c r="K3" s="34"/>
      <c r="L3" s="34"/>
    </row>
    <row r="4" spans="1:12" x14ac:dyDescent="0.3">
      <c r="A4" s="32"/>
      <c r="B4" s="10" t="s">
        <v>41</v>
      </c>
      <c r="C4" s="10" t="s">
        <v>42</v>
      </c>
      <c r="D4" s="10" t="s">
        <v>42</v>
      </c>
      <c r="E4" s="10" t="s">
        <v>42</v>
      </c>
      <c r="F4" s="10" t="s">
        <v>42</v>
      </c>
      <c r="G4" s="10" t="s">
        <v>43</v>
      </c>
      <c r="H4" s="10" t="s">
        <v>44</v>
      </c>
      <c r="I4" s="10"/>
      <c r="J4" s="10" t="s">
        <v>45</v>
      </c>
      <c r="K4" s="10" t="s">
        <v>46</v>
      </c>
    </row>
    <row r="5" spans="1:12" ht="86.4" customHeight="1" x14ac:dyDescent="0.3">
      <c r="A5" s="11" t="s">
        <v>5</v>
      </c>
      <c r="B5" s="11" t="s">
        <v>10</v>
      </c>
      <c r="C5" s="11" t="s">
        <v>20</v>
      </c>
      <c r="D5" s="11" t="s">
        <v>6</v>
      </c>
      <c r="E5" s="11" t="s">
        <v>7</v>
      </c>
      <c r="F5" s="11" t="s">
        <v>9</v>
      </c>
      <c r="G5" s="11" t="s">
        <v>8</v>
      </c>
      <c r="H5" s="11" t="s">
        <v>0</v>
      </c>
      <c r="I5" s="11" t="s">
        <v>22</v>
      </c>
      <c r="J5" s="11" t="s">
        <v>48</v>
      </c>
      <c r="K5" s="11" t="s">
        <v>21</v>
      </c>
    </row>
    <row r="6" spans="1:12" ht="22.5" customHeight="1" x14ac:dyDescent="0.3">
      <c r="A6" s="12" t="s">
        <v>1</v>
      </c>
      <c r="B6" s="17">
        <v>77</v>
      </c>
      <c r="C6" s="17">
        <v>95</v>
      </c>
      <c r="D6" s="17">
        <v>77</v>
      </c>
      <c r="E6" s="17">
        <v>87</v>
      </c>
      <c r="F6" s="17">
        <v>81</v>
      </c>
      <c r="G6" s="15">
        <f>AVERAGE(C6:F6)</f>
        <v>85</v>
      </c>
      <c r="H6" s="15">
        <f>G10</f>
        <v>80.625</v>
      </c>
      <c r="I6" s="20">
        <f>G6/H6</f>
        <v>1.054263565891473</v>
      </c>
      <c r="J6" s="20">
        <f>MAX(IF(AND(I6&gt;0.95,I6&lt;1.05),I6,0),IF(I6&lt;=0.95,0.95,0),IF(I6&gt;=1.05,1.05,0))</f>
        <v>1.05</v>
      </c>
      <c r="K6" s="20">
        <f>B6*J6</f>
        <v>80.850000000000009</v>
      </c>
    </row>
    <row r="7" spans="1:12" x14ac:dyDescent="0.3">
      <c r="A7" s="12" t="s">
        <v>2</v>
      </c>
      <c r="B7" s="17">
        <v>77</v>
      </c>
      <c r="C7" s="17">
        <v>88</v>
      </c>
      <c r="D7" s="17">
        <v>78</v>
      </c>
      <c r="E7" s="17">
        <v>95</v>
      </c>
      <c r="F7" s="17">
        <v>80</v>
      </c>
      <c r="G7" s="15">
        <f>AVERAGE(C7:F7)</f>
        <v>85.25</v>
      </c>
      <c r="H7" s="15">
        <f>G10</f>
        <v>80.625</v>
      </c>
      <c r="I7" s="20">
        <f t="shared" ref="I7:I9" si="0">G7/H7</f>
        <v>1.0573643410852713</v>
      </c>
      <c r="J7" s="20">
        <f t="shared" ref="J7:J9" si="1">MAX(IF(AND(I7&gt;0.95,I7&lt;1.05),I7,0),IF(I7&lt;=0.95,0.95,0),IF(I7&gt;=1.05,1.05,0))</f>
        <v>1.05</v>
      </c>
      <c r="K7" s="20">
        <f t="shared" ref="K7:K9" si="2">B7*J7</f>
        <v>80.850000000000009</v>
      </c>
    </row>
    <row r="8" spans="1:12" x14ac:dyDescent="0.3">
      <c r="A8" s="12" t="s">
        <v>3</v>
      </c>
      <c r="B8" s="17">
        <v>77</v>
      </c>
      <c r="C8" s="17">
        <v>91</v>
      </c>
      <c r="D8" s="17">
        <v>90</v>
      </c>
      <c r="E8" s="17">
        <v>68</v>
      </c>
      <c r="F8" s="17">
        <v>82</v>
      </c>
      <c r="G8" s="15">
        <f>AVERAGE(C8:F8)</f>
        <v>82.75</v>
      </c>
      <c r="H8" s="15">
        <f>G10</f>
        <v>80.625</v>
      </c>
      <c r="I8" s="20">
        <f t="shared" si="0"/>
        <v>1.0263565891472868</v>
      </c>
      <c r="J8" s="20">
        <f t="shared" si="1"/>
        <v>1.0263565891472868</v>
      </c>
      <c r="K8" s="20">
        <f t="shared" si="2"/>
        <v>79.029457364341084</v>
      </c>
    </row>
    <row r="9" spans="1:12" x14ac:dyDescent="0.3">
      <c r="A9" s="12" t="s">
        <v>4</v>
      </c>
      <c r="B9" s="17">
        <v>77</v>
      </c>
      <c r="C9" s="17">
        <v>76</v>
      </c>
      <c r="D9" s="17">
        <v>68</v>
      </c>
      <c r="E9" s="17">
        <v>71</v>
      </c>
      <c r="F9" s="17">
        <v>63</v>
      </c>
      <c r="G9" s="15">
        <f>AVERAGE(C9:F9)</f>
        <v>69.5</v>
      </c>
      <c r="H9" s="15">
        <f>G10</f>
        <v>80.625</v>
      </c>
      <c r="I9" s="20">
        <f t="shared" si="0"/>
        <v>0.86201550387596904</v>
      </c>
      <c r="J9" s="20">
        <f t="shared" si="1"/>
        <v>0.95</v>
      </c>
      <c r="K9" s="20">
        <f t="shared" si="2"/>
        <v>73.149999999999991</v>
      </c>
    </row>
    <row r="10" spans="1:12" x14ac:dyDescent="0.3">
      <c r="A10" s="13"/>
      <c r="B10" s="16"/>
      <c r="C10" s="16"/>
      <c r="D10" s="16"/>
      <c r="E10" s="16"/>
      <c r="F10" s="16"/>
      <c r="G10" s="16">
        <f>AVERAGE(G6:G9)</f>
        <v>80.625</v>
      </c>
      <c r="H10" s="16"/>
      <c r="I10" s="16"/>
      <c r="J10" s="14"/>
      <c r="K10" s="14"/>
    </row>
    <row r="11" spans="1:12" x14ac:dyDescent="0.3">
      <c r="A11" s="13"/>
      <c r="B11" s="16"/>
      <c r="C11" s="16"/>
      <c r="D11" s="16"/>
      <c r="E11" s="16"/>
      <c r="F11" s="16"/>
      <c r="G11" s="16"/>
      <c r="H11" s="16"/>
      <c r="I11" s="16"/>
      <c r="J11" s="14"/>
      <c r="K11" s="14"/>
    </row>
    <row r="12" spans="1:12" s="22" customFormat="1" ht="19.95" customHeight="1" x14ac:dyDescent="0.3">
      <c r="A12" s="28" t="s">
        <v>23</v>
      </c>
      <c r="B12" s="24"/>
      <c r="C12" s="24"/>
      <c r="D12" s="24"/>
      <c r="E12" s="24"/>
      <c r="F12" s="25" t="s">
        <v>24</v>
      </c>
      <c r="G12" s="27" t="s">
        <v>25</v>
      </c>
      <c r="H12" s="26"/>
      <c r="I12" s="24"/>
      <c r="J12" s="31"/>
      <c r="K12" s="23"/>
    </row>
    <row r="13" spans="1:12" ht="16.95" customHeight="1" x14ac:dyDescent="0.3">
      <c r="A13" s="23" t="s">
        <v>31</v>
      </c>
      <c r="B13" s="23"/>
      <c r="C13" s="23"/>
      <c r="D13" s="23"/>
      <c r="E13" s="23"/>
      <c r="F13" s="29">
        <v>1</v>
      </c>
      <c r="G13" s="30" t="s">
        <v>37</v>
      </c>
      <c r="H13" s="3"/>
      <c r="I13" s="3"/>
    </row>
    <row r="14" spans="1:12" ht="32.4" customHeight="1" x14ac:dyDescent="0.3">
      <c r="A14" s="39" t="s">
        <v>32</v>
      </c>
      <c r="B14" s="39"/>
      <c r="C14" s="39"/>
      <c r="D14" s="39"/>
      <c r="E14" s="39"/>
      <c r="F14" s="29">
        <v>2</v>
      </c>
      <c r="G14" s="3" t="s">
        <v>26</v>
      </c>
      <c r="H14" s="3"/>
      <c r="I14" s="3"/>
    </row>
    <row r="15" spans="1:12" ht="59.4" customHeight="1" x14ac:dyDescent="0.3">
      <c r="A15" s="39" t="s">
        <v>33</v>
      </c>
      <c r="B15" s="39"/>
      <c r="C15" s="39"/>
      <c r="D15" s="39"/>
      <c r="E15" s="39"/>
      <c r="F15" s="29">
        <v>3</v>
      </c>
      <c r="G15" s="3" t="s">
        <v>27</v>
      </c>
      <c r="H15" s="3"/>
      <c r="I15" s="3"/>
    </row>
    <row r="16" spans="1:12" ht="59.4" customHeight="1" x14ac:dyDescent="0.3">
      <c r="A16" s="39" t="s">
        <v>34</v>
      </c>
      <c r="B16" s="39"/>
      <c r="C16" s="39"/>
      <c r="D16" s="39"/>
      <c r="E16" s="39"/>
      <c r="F16" s="29">
        <v>4</v>
      </c>
      <c r="G16" s="3" t="s">
        <v>28</v>
      </c>
      <c r="H16" s="3"/>
      <c r="I16" s="3"/>
    </row>
    <row r="17" spans="1:11" ht="61.2" customHeight="1" x14ac:dyDescent="0.3">
      <c r="A17" s="39" t="s">
        <v>35</v>
      </c>
      <c r="B17" s="39"/>
      <c r="C17" s="39"/>
      <c r="D17" s="39"/>
      <c r="E17" s="39"/>
      <c r="F17" s="29">
        <v>5</v>
      </c>
      <c r="G17" s="3" t="s">
        <v>29</v>
      </c>
      <c r="H17" s="3"/>
      <c r="I17" s="3"/>
    </row>
    <row r="18" spans="1:11" ht="60" customHeight="1" x14ac:dyDescent="0.3">
      <c r="A18" s="39" t="s">
        <v>36</v>
      </c>
      <c r="B18" s="39"/>
      <c r="C18" s="39"/>
      <c r="D18" s="39"/>
      <c r="E18" s="39"/>
      <c r="F18" s="29">
        <v>6</v>
      </c>
      <c r="G18" s="3" t="s">
        <v>30</v>
      </c>
      <c r="H18" s="3"/>
      <c r="I18" s="3"/>
    </row>
    <row r="20" spans="1:11" ht="76.95" customHeight="1" x14ac:dyDescent="0.3">
      <c r="A20" s="38" t="s">
        <v>50</v>
      </c>
      <c r="B20" s="38"/>
      <c r="C20" s="38"/>
      <c r="D20" s="38"/>
      <c r="E20" s="38"/>
      <c r="F20" s="38"/>
      <c r="G20" s="38"/>
      <c r="H20" s="38"/>
    </row>
    <row r="22" spans="1:11" ht="124.8" customHeight="1" x14ac:dyDescent="0.3">
      <c r="A22" s="38" t="s">
        <v>51</v>
      </c>
      <c r="B22" s="38"/>
      <c r="C22" s="38"/>
      <c r="D22" s="38"/>
      <c r="E22" s="38"/>
      <c r="F22" s="38"/>
      <c r="G22" s="38"/>
      <c r="H22" s="38"/>
      <c r="K22" s="3"/>
    </row>
  </sheetData>
  <mergeCells count="9">
    <mergeCell ref="A22:H22"/>
    <mergeCell ref="A20:H20"/>
    <mergeCell ref="A17:E17"/>
    <mergeCell ref="A18:E18"/>
    <mergeCell ref="A2:L2"/>
    <mergeCell ref="A3:L3"/>
    <mergeCell ref="A15:E15"/>
    <mergeCell ref="A14:E14"/>
    <mergeCell ref="A16:E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 grading-Asgmt % calculation</vt:lpstr>
      <vt:lpstr>PA grading-Factor calculation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Samuel</dc:creator>
  <cp:lastModifiedBy>Carolyn Samuel</cp:lastModifiedBy>
  <cp:lastPrinted>2018-04-18T20:26:59Z</cp:lastPrinted>
  <dcterms:created xsi:type="dcterms:W3CDTF">2018-01-12T16:16:59Z</dcterms:created>
  <dcterms:modified xsi:type="dcterms:W3CDTF">2018-05-03T12:25:11Z</dcterms:modified>
</cp:coreProperties>
</file>